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-2015" sheetId="1" r:id="rId1"/>
    <sheet name="2-2015" sheetId="2" r:id="rId2"/>
    <sheet name="3-2015" sheetId="3" r:id="rId3"/>
  </sheets>
  <definedNames/>
  <calcPr fullCalcOnLoad="1" refMode="R1C1"/>
</workbook>
</file>

<file path=xl/sharedStrings.xml><?xml version="1.0" encoding="utf-8"?>
<sst xmlns="http://schemas.openxmlformats.org/spreadsheetml/2006/main" count="317" uniqueCount="219">
  <si>
    <t>Наименование показателя</t>
  </si>
  <si>
    <t>Всего</t>
  </si>
  <si>
    <t>В том числе</t>
  </si>
  <si>
    <t xml:space="preserve">Планируемый остаток  средств на начало планируемого года      </t>
  </si>
  <si>
    <t xml:space="preserve">X               </t>
  </si>
  <si>
    <t xml:space="preserve">Поступления, всего:   </t>
  </si>
  <si>
    <t xml:space="preserve">в том числе:           </t>
  </si>
  <si>
    <t xml:space="preserve">Планируемый остаток  средств на конец планируемого года      </t>
  </si>
  <si>
    <t xml:space="preserve">Выплаты, всего:        </t>
  </si>
  <si>
    <t xml:space="preserve"> За счет средств субсидий на выполнение муниципального задания:</t>
  </si>
  <si>
    <t xml:space="preserve">Оплата труда и  начисления на выплаты  по оплате труда, всего </t>
  </si>
  <si>
    <t xml:space="preserve">из них:                </t>
  </si>
  <si>
    <t xml:space="preserve">Заработная плата       </t>
  </si>
  <si>
    <t xml:space="preserve">Прочие выплаты         </t>
  </si>
  <si>
    <t xml:space="preserve">Начисления на выплаты по оплате труда        </t>
  </si>
  <si>
    <t xml:space="preserve">Оплата работ, услуг,  всего                  </t>
  </si>
  <si>
    <t xml:space="preserve">Услуги связи           </t>
  </si>
  <si>
    <t xml:space="preserve">Транспортные услуги    </t>
  </si>
  <si>
    <t xml:space="preserve">Коммунальные услуги    </t>
  </si>
  <si>
    <t xml:space="preserve">Арендная плата за  пользование имуществом </t>
  </si>
  <si>
    <t xml:space="preserve">Работы, услуги по содержанию имущества   </t>
  </si>
  <si>
    <t xml:space="preserve">Прочие работы, услуги  </t>
  </si>
  <si>
    <t xml:space="preserve">Прочие расходы         </t>
  </si>
  <si>
    <t xml:space="preserve">Поступление   нефинансовых активов,  всего                  </t>
  </si>
  <si>
    <t xml:space="preserve">Увеличение стоимости основных средств       </t>
  </si>
  <si>
    <t xml:space="preserve">Увеличение стоимости материальных запасов   </t>
  </si>
  <si>
    <t xml:space="preserve">Арендная плата за пользование имуществом </t>
  </si>
  <si>
    <t>За счет поступлений от иной приносящей доход деятельности</t>
  </si>
  <si>
    <t xml:space="preserve">Справочно:             </t>
  </si>
  <si>
    <t xml:space="preserve">Объем публичных   обязательств, всего    </t>
  </si>
  <si>
    <t>Код по бюджетной классификации  операции сектора муниципального управления</t>
  </si>
  <si>
    <t>операции по лицевым  счетам, открытым в управлении финансов</t>
  </si>
  <si>
    <t xml:space="preserve">операции по счетам, открытым в кредитных организациях </t>
  </si>
  <si>
    <t>Субвенция местным бюджетам на выплату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</si>
  <si>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реализацию наказов избирателей</t>
  </si>
  <si>
    <t>Субсидия на создание дополнительных мест для детей дошкольного возраста в образовательных учреждениях</t>
  </si>
  <si>
    <t xml:space="preserve">Субсидия на выполнение муниципального задания </t>
  </si>
  <si>
    <t>Субсидия на привлечение в МДОУ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</si>
  <si>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>Субсидия на единовременной материальной помощи молодым специалистам образовательных учреждений</t>
  </si>
  <si>
    <t>III. Показатели по поступлениям и выплатам</t>
  </si>
  <si>
    <t>Сумма</t>
  </si>
  <si>
    <t xml:space="preserve">из них:                                                 </t>
  </si>
  <si>
    <t xml:space="preserve">в том числе:                                            </t>
  </si>
  <si>
    <t>II. Показатели финансового состояния учреждения</t>
  </si>
  <si>
    <t xml:space="preserve"> За счет средств субсидий на выплату ежемесячной надбавки к зарплате воспитателям, работающим с детьми дошкольного и младшего школьного возраста в МДОУ и МОУ</t>
  </si>
  <si>
    <t xml:space="preserve"> За счет средств субсидий на выплату ежемесячной надбавки к зарплате молодым специалистам образовательных учреждений</t>
  </si>
  <si>
    <t xml:space="preserve"> За счет средств субсидий на единовременной материальной помощи молодым специалистам образовательных учреждений</t>
  </si>
  <si>
    <t xml:space="preserve"> За счет средств субсидий на создание дополнительных мест для детей дошкольного возраста в образовательных учреждениях</t>
  </si>
  <si>
    <t xml:space="preserve"> За счет средств субсидий на выплату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</si>
  <si>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За счет средств субсидий на привлечение в МДОУ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</si>
  <si>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>1.</t>
  </si>
  <si>
    <t>1.1.</t>
  </si>
  <si>
    <t xml:space="preserve">Нефинансовые активы, всего:                          </t>
  </si>
  <si>
    <t xml:space="preserve">Общая балансовая стоимость недвижимого муниципального имущества, всего                                     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</si>
  <si>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</si>
  <si>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1.1.1.</t>
  </si>
  <si>
    <t>1.1.2.</t>
  </si>
  <si>
    <t>1.1.3</t>
  </si>
  <si>
    <t>1.1.4.</t>
  </si>
  <si>
    <t>1.2.</t>
  </si>
  <si>
    <t>1.2.1.</t>
  </si>
  <si>
    <t>1.2.2.</t>
  </si>
  <si>
    <t>2.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</si>
  <si>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</si>
  <si>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</si>
  <si>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</si>
  <si>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</si>
  <si>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</si>
  <si>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</si>
  <si>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</si>
  <si>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</si>
  <si>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</si>
  <si>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</si>
  <si>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</si>
  <si>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</si>
  <si>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</si>
  <si>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</si>
  <si>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</si>
  <si>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</si>
  <si>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</si>
  <si>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</si>
  <si>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</si>
  <si>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</si>
  <si>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</si>
  <si>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</si>
  <si>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</si>
  <si>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</si>
  <si>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</si>
  <si>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</si>
  <si>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</si>
  <si>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</si>
  <si>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</si>
  <si>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</si>
  <si>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</si>
  <si>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</si>
  <si>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</si>
  <si>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</si>
  <si>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</si>
  <si>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</si>
  <si>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</si>
  <si>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</si>
  <si>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</si>
  <si>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</si>
  <si>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</si>
  <si>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</si>
  <si>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</si>
  <si>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</si>
  <si>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</si>
  <si>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</si>
  <si>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</si>
  <si>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</si>
  <si>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</si>
  <si>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</si>
  <si>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</si>
  <si>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</si>
  <si>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</si>
  <si>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</si>
  <si>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</si>
  <si>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Остаточная стоимость недвижимого муниципального имущества </t>
  </si>
  <si>
    <t>2.4.</t>
  </si>
  <si>
    <t>2.5.</t>
  </si>
  <si>
    <t>2.6.</t>
  </si>
  <si>
    <t>2.8.</t>
  </si>
  <si>
    <t>2.9.</t>
  </si>
  <si>
    <t>4.</t>
  </si>
  <si>
    <t>4.1.</t>
  </si>
  <si>
    <t>4.1.1.</t>
  </si>
  <si>
    <t>4.1.2.</t>
  </si>
  <si>
    <t>4.1.3.</t>
  </si>
  <si>
    <t>4.1.4.</t>
  </si>
  <si>
    <t>4.2.</t>
  </si>
  <si>
    <t>4.2.1.</t>
  </si>
  <si>
    <t>4.3.</t>
  </si>
  <si>
    <t>4.3.1.</t>
  </si>
  <si>
    <t>4.4.</t>
  </si>
  <si>
    <t>4.4.1.</t>
  </si>
  <si>
    <t>4.5.</t>
  </si>
  <si>
    <t>4.5.1.</t>
  </si>
  <si>
    <t>4.5.2.</t>
  </si>
  <si>
    <t>4.6.</t>
  </si>
  <si>
    <t>4.6.1.</t>
  </si>
  <si>
    <t>4.7.</t>
  </si>
  <si>
    <t>4.7.1.</t>
  </si>
  <si>
    <t>4.8.</t>
  </si>
  <si>
    <t>4.8.1.</t>
  </si>
  <si>
    <t>4.9.</t>
  </si>
  <si>
    <t>4.9.1.</t>
  </si>
  <si>
    <t>4.9.2.</t>
  </si>
  <si>
    <t>4.9.3.</t>
  </si>
  <si>
    <t>ИНН / КПП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</si>
  <si>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</si>
  <si>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</si>
  <si>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Центрального района Администрации города Челябинска</t>
  </si>
  <si>
    <t>1.3. Перечень услуг (работ), осуществляемых на платной основе:</t>
  </si>
  <si>
    <t>КОДЫ</t>
  </si>
  <si>
    <t>Форма по КФД</t>
  </si>
  <si>
    <t>Дата</t>
  </si>
  <si>
    <t>по ОКПО</t>
  </si>
  <si>
    <t>по ОКЕИ</t>
  </si>
  <si>
    <t>УТВЕРЖДАЮ</t>
  </si>
  <si>
    <t>Начальник Управления образования Центрального района Администрации города Челябинска</t>
  </si>
  <si>
    <t>План финансово-хозяйственной деятельности</t>
  </si>
  <si>
    <t>Дошкольное образование (предшествующее начальному общему образованию)</t>
  </si>
  <si>
    <t>Общая балансовая стоимость движимого муниципального имущества, всего</t>
  </si>
  <si>
    <t xml:space="preserve">Общая балансовая стоимость особо ценного движимого имущества        </t>
  </si>
  <si>
    <t xml:space="preserve">Остаточная стоимость особо ценного движимого имущества    </t>
  </si>
  <si>
    <t xml:space="preserve">Финансовые активы, всего                            </t>
  </si>
  <si>
    <t>Дебиторская задолженность по доходам, полученным за счет средств бюджета города</t>
  </si>
  <si>
    <t xml:space="preserve">Дебиторская задолженность по выданным авансам, полученным за счет средств бюджета города всего:    </t>
  </si>
  <si>
    <t xml:space="preserve">по выданным авансам на услуги связи              </t>
  </si>
  <si>
    <t xml:space="preserve">по выданным авансам на транспортные услуги       </t>
  </si>
  <si>
    <t xml:space="preserve">по выданным авансам на коммунальные услуги       </t>
  </si>
  <si>
    <t xml:space="preserve">по выданным авансам на услуги по содержанию имущества     </t>
  </si>
  <si>
    <t xml:space="preserve">по выданным авансам на прочие услуги             </t>
  </si>
  <si>
    <t xml:space="preserve">по выданным авансам на приобретение основных средств    </t>
  </si>
  <si>
    <t xml:space="preserve">по выданным авансам на приобретение нематериальных активов             </t>
  </si>
  <si>
    <t xml:space="preserve">по выданным авансам на приобретение непроизведенных активов             </t>
  </si>
  <si>
    <t>по выданным авансам на приобретение материальных запасов</t>
  </si>
  <si>
    <t xml:space="preserve">по выданным авансам на прочие расходы      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</si>
  <si>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</t>
  </si>
  <si>
    <t xml:space="preserve"> по выданным авансам на услуги по содержанию имущества     </t>
  </si>
  <si>
    <t xml:space="preserve">по выданным авансам на приобретение  нематериальных активов            </t>
  </si>
  <si>
    <t>За счет средств на расходы на реализацию заказов избирателей</t>
  </si>
  <si>
    <t>4.7.2.</t>
  </si>
  <si>
    <t xml:space="preserve">Руководитель муниципального учреждения </t>
  </si>
  <si>
    <t xml:space="preserve">                                        </t>
  </si>
  <si>
    <t xml:space="preserve">Главный бухгалтер                      </t>
  </si>
  <si>
    <t xml:space="preserve">Обязательства, всего                               </t>
  </si>
  <si>
    <t xml:space="preserve">Просроченная кредиторская задолженность            </t>
  </si>
  <si>
    <t xml:space="preserve">Кредиторская задолженность по расчетам с поставщиками и подрядчиками за счет средств бюджета города, всего:          </t>
  </si>
  <si>
    <t xml:space="preserve">по начислениям на выплаты по оплате труда        </t>
  </si>
  <si>
    <t xml:space="preserve">по оплате услуг связи                            </t>
  </si>
  <si>
    <t xml:space="preserve">по оплате транспортных услуг                     </t>
  </si>
  <si>
    <t xml:space="preserve">по оплате коммунальных услуг                     </t>
  </si>
  <si>
    <t xml:space="preserve">по оплате услуг по содержанию имущества          </t>
  </si>
  <si>
    <t xml:space="preserve">по оплате прочих услуг                           </t>
  </si>
  <si>
    <t xml:space="preserve">по приобретению основных средств                 </t>
  </si>
  <si>
    <t xml:space="preserve">по приобретению нематериальных активов           </t>
  </si>
  <si>
    <t xml:space="preserve">по приобретению непроизведенных активов          </t>
  </si>
  <si>
    <t xml:space="preserve">по приобретению материальных запасов             </t>
  </si>
  <si>
    <t xml:space="preserve">по оплате прочих расходов                        </t>
  </si>
  <si>
    <t xml:space="preserve">по платежам в бюджет                             </t>
  </si>
  <si>
    <t xml:space="preserve">по прочим расчетам с кредиторами       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</si>
  <si>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</t>
  </si>
  <si>
    <t xml:space="preserve">Поступления от иной, приносящей доход деятельности, всего:   </t>
  </si>
  <si>
    <t>Оказание услуг в целях осуществления предусмотренных законодательством Российской Федерации полномочий органов местного самоуправления города Челябинска в сфере образования, а именно: предоставление общедоступного бесплатного дошкольного образования.</t>
  </si>
  <si>
    <t>7453147004/745301001</t>
  </si>
  <si>
    <t>I. Сведения о деятельности государственного автономного учреждения</t>
  </si>
  <si>
    <t>Наименование государственного автономного учреждения (подразделения)</t>
  </si>
  <si>
    <t>1.1. Цели деятельности государственного автономного учреждения (подразделения):</t>
  </si>
  <si>
    <t>1.2. Виды деятельности государственного автономного учреждения (подразделения):</t>
  </si>
  <si>
    <t>Адрес фактического местонахождения государственного автономного учреждения (подразделения)</t>
  </si>
  <si>
    <t>Смирнова Ю.В.</t>
  </si>
  <si>
    <t>Купцова Т.Н.</t>
  </si>
  <si>
    <t>Назипова Л.Ш.</t>
  </si>
  <si>
    <t>МАДОУ ЦРР ДС № 213 . Челябинска</t>
  </si>
  <si>
    <t>454092, г. Челябинск, ул. Южная, 5А</t>
  </si>
  <si>
    <t>на 2016 год</t>
  </si>
  <si>
    <t>31.12.2015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</si>
</sst>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1" fillId="0" borderId="0" xfId="42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">
      <selection activeCell="E13" sqref="E13"/>
    </sheetView>
  </sheetViews>
  <sheetFormatPr defaultColWidth="9.00390625" defaultRowHeight="12.75"/>
  <cols>
    <col min="1" max="1" width="27.25390625" style="0" customWidth="1"/>
    <col min="2" max="2" width="42.625" style="0" customWidth="1"/>
    <col min="3" max="3" width="3.125" style="0" customWidth="1"/>
    <col min="4" max="5" width="12.00390625" style="0" customWidth="1"/>
    <col min="6" max="8" width="10.75390625" style="0" customWidth="1"/>
  </cols>
  <sheetData>
    <row r="1" spans="3:5" ht="12.75">
      <c r="C1" s="32" t="s">
        <v>159</v>
      </c>
      <c r="D1" s="32"/>
      <c r="E1" s="32"/>
    </row>
    <row r="2" spans="3:5" ht="50.25" customHeight="1">
      <c r="C2" s="31" t="s">
        <v>160</v>
      </c>
      <c r="D2" s="31"/>
      <c r="E2" s="31"/>
    </row>
    <row r="4" spans="3:5" ht="12.75">
      <c r="C4" s="17"/>
      <c r="D4" s="17"/>
      <c r="E4" s="14" t="s">
        <v>212</v>
      </c>
    </row>
    <row r="6" spans="3:4" ht="12.75">
      <c r="C6" s="35"/>
      <c r="D6" s="35"/>
    </row>
    <row r="7" spans="3:4" ht="12.75">
      <c r="C7" s="4"/>
      <c r="D7" s="4"/>
    </row>
    <row r="8" spans="1:5" ht="15.75">
      <c r="A8" s="34" t="s">
        <v>161</v>
      </c>
      <c r="B8" s="34"/>
      <c r="C8" s="34"/>
      <c r="D8" s="34"/>
      <c r="E8" s="34"/>
    </row>
    <row r="9" spans="1:5" ht="15.75">
      <c r="A9" s="34" t="s">
        <v>217</v>
      </c>
      <c r="B9" s="34"/>
      <c r="C9" s="34"/>
      <c r="D9" s="34"/>
      <c r="E9" s="34"/>
    </row>
    <row r="10" spans="1:5" ht="12.75">
      <c r="A10" s="32"/>
      <c r="B10" s="32"/>
      <c r="C10" s="32"/>
      <c r="D10" s="32"/>
      <c r="E10" s="32"/>
    </row>
    <row r="11" ht="12.75">
      <c r="E11" s="4" t="s">
        <v>154</v>
      </c>
    </row>
    <row r="12" spans="4:5" ht="12.75">
      <c r="D12" s="18" t="s">
        <v>155</v>
      </c>
      <c r="E12" s="15"/>
    </row>
    <row r="13" spans="4:5" ht="12.75">
      <c r="D13" s="18" t="s">
        <v>156</v>
      </c>
      <c r="E13" s="16">
        <v>42369</v>
      </c>
    </row>
    <row r="14" spans="3:5" ht="12.75">
      <c r="C14" s="9"/>
      <c r="D14" s="18"/>
      <c r="E14" s="15"/>
    </row>
    <row r="15" spans="1:5" ht="14.25" customHeight="1">
      <c r="A15" s="33" t="s">
        <v>208</v>
      </c>
      <c r="B15" s="33" t="s">
        <v>215</v>
      </c>
      <c r="D15" s="18"/>
      <c r="E15" s="15"/>
    </row>
    <row r="16" spans="1:5" ht="12.75">
      <c r="A16" s="33"/>
      <c r="B16" s="33"/>
      <c r="D16" s="18" t="s">
        <v>157</v>
      </c>
      <c r="E16" s="15">
        <v>36922910</v>
      </c>
    </row>
    <row r="17" spans="1:5" ht="12.75">
      <c r="A17" s="33"/>
      <c r="B17" s="33"/>
      <c r="D17" s="18"/>
      <c r="E17" s="15"/>
    </row>
    <row r="18" spans="1:5" ht="12.75">
      <c r="A18" s="9"/>
      <c r="B18" s="9"/>
      <c r="D18" s="18"/>
      <c r="E18" s="15"/>
    </row>
    <row r="19" spans="1:5" ht="12.75">
      <c r="A19" t="s">
        <v>149</v>
      </c>
      <c r="B19" t="s">
        <v>206</v>
      </c>
      <c r="D19" s="18"/>
      <c r="E19" s="15"/>
    </row>
    <row r="20" spans="4:5" ht="12.75">
      <c r="D20" s="19"/>
      <c r="E20" s="15"/>
    </row>
    <row r="21" spans="1:5" ht="12.75">
      <c r="A21" t="s">
        <v>150</v>
      </c>
      <c r="D21" s="18" t="s">
        <v>158</v>
      </c>
      <c r="E21" s="15">
        <v>383</v>
      </c>
    </row>
    <row r="23" spans="1:2" ht="38.25">
      <c r="A23" s="9" t="s">
        <v>151</v>
      </c>
      <c r="B23" s="9" t="s">
        <v>152</v>
      </c>
    </row>
    <row r="25" spans="1:2" ht="63.75">
      <c r="A25" s="9" t="s">
        <v>211</v>
      </c>
      <c r="B25" t="s">
        <v>216</v>
      </c>
    </row>
    <row r="28" spans="1:2" ht="12.75">
      <c r="A28" s="35" t="s">
        <v>207</v>
      </c>
      <c r="B28" s="35"/>
    </row>
    <row r="30" ht="12.75">
      <c r="A30" t="s">
        <v>209</v>
      </c>
    </row>
    <row r="31" spans="1:5" ht="39.75" customHeight="1">
      <c r="A31" s="33" t="s">
        <v>205</v>
      </c>
      <c r="B31" s="33"/>
      <c r="C31" s="33"/>
      <c r="D31" s="33"/>
      <c r="E31" s="33"/>
    </row>
    <row r="33" ht="12.75">
      <c r="A33" t="s">
        <v>210</v>
      </c>
    </row>
    <row r="34" spans="1:5" ht="12.75">
      <c r="A34" s="36" t="s">
        <v>162</v>
      </c>
      <c r="B34" s="36"/>
      <c r="C34" s="36"/>
      <c r="D34" s="36"/>
      <c r="E34" s="36"/>
    </row>
    <row r="36" ht="12.75">
      <c r="A36" t="s">
        <v>153</v>
      </c>
    </row>
    <row r="37" spans="1:5" ht="12.75">
      <c r="A37" s="36"/>
      <c r="B37" s="36"/>
      <c r="C37" s="36"/>
      <c r="D37" s="36"/>
      <c r="E37" s="36"/>
    </row>
  </sheetData>
  <sheetProtection/>
  <mergeCells count="12">
    <mergeCell ref="A34:E34"/>
    <mergeCell ref="A37:E37"/>
    <mergeCell ref="A28:B28"/>
    <mergeCell ref="B15:B17"/>
    <mergeCell ref="A15:A17"/>
    <mergeCell ref="C2:E2"/>
    <mergeCell ref="C1:E1"/>
    <mergeCell ref="A31:E31"/>
    <mergeCell ref="A8:E8"/>
    <mergeCell ref="A9:E9"/>
    <mergeCell ref="A10:E10"/>
    <mergeCell ref="C6:D6"/>
  </mergeCells>
  <printOptions/>
  <pageMargins left="0.47" right="0.24" top="0.31" bottom="1" header="0.1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B79" sqref="B79"/>
    </sheetView>
  </sheetViews>
  <sheetFormatPr defaultColWidth="9.00390625" defaultRowHeight="12.75"/>
  <cols>
    <col min="1" max="1" width="7.00390625" style="26" customWidth="1"/>
    <col min="2" max="2" width="64.375" style="13" customWidth="1"/>
    <col min="3" max="3" width="14.75390625" style="13" customWidth="1"/>
    <col min="4" max="16384" width="9.125" style="13" customWidth="1"/>
  </cols>
  <sheetData>
    <row r="1" spans="2:3" ht="15">
      <c r="B1" s="37" t="s">
        <v>43</v>
      </c>
      <c r="C1" s="37"/>
    </row>
    <row r="3" spans="1:3" ht="15">
      <c r="A3" s="27"/>
      <c r="B3" s="1" t="s">
        <v>0</v>
      </c>
      <c r="C3" s="1" t="s">
        <v>40</v>
      </c>
    </row>
    <row r="4" spans="1:3" ht="15">
      <c r="A4" s="27" t="s">
        <v>50</v>
      </c>
      <c r="B4" s="3" t="s">
        <v>52</v>
      </c>
      <c r="C4" s="11">
        <v>11834600.26</v>
      </c>
    </row>
    <row r="5" spans="1:3" ht="15">
      <c r="A5" s="27"/>
      <c r="B5" s="3" t="s">
        <v>41</v>
      </c>
      <c r="C5" s="11"/>
    </row>
    <row r="6" spans="1:3" ht="30.75" customHeight="1">
      <c r="A6" s="27" t="s">
        <v>51</v>
      </c>
      <c r="B6" s="10" t="s">
        <v>53</v>
      </c>
      <c r="C6" s="11">
        <v>8247507.32</v>
      </c>
    </row>
    <row r="7" spans="1:3" ht="15">
      <c r="A7" s="27"/>
      <c r="B7" s="3" t="s">
        <v>42</v>
      </c>
      <c r="C7" s="11"/>
    </row>
    <row r="8" spans="1:3" ht="30.75" customHeight="1">
      <c r="A8" s="27" t="s">
        <v>55</v>
      </c>
      <c r="B8" s="3" t="s">
        <v>54</v>
      </c>
      <c r="C8" s="29">
        <v>8247507.32</v>
      </c>
    </row>
    <row r="9" spans="1:3" ht="30.75" customHeight="1">
      <c r="A9" s="27" t="s">
        <v>56</v>
      </c>
      <c r="B9" s="3" t="s">
        <v>116</v>
      </c>
      <c r="C9" s="29"/>
    </row>
    <row r="10" spans="1:3" ht="45" customHeight="1">
      <c r="A10" s="28" t="s">
        <v>57</v>
      </c>
      <c r="B10" s="3" t="s">
        <v>117</v>
      </c>
      <c r="C10" s="29"/>
    </row>
    <row r="11" spans="1:3" ht="15">
      <c r="A11" s="28" t="s">
        <v>58</v>
      </c>
      <c r="B11" s="3" t="s">
        <v>118</v>
      </c>
      <c r="C11" s="11">
        <v>3918555.79</v>
      </c>
    </row>
    <row r="12" spans="1:3" ht="30">
      <c r="A12" s="28" t="s">
        <v>59</v>
      </c>
      <c r="B12" s="3" t="s">
        <v>163</v>
      </c>
      <c r="C12" s="11">
        <v>3587092.94</v>
      </c>
    </row>
    <row r="13" spans="1:3" ht="15">
      <c r="A13" s="28"/>
      <c r="B13" s="3" t="s">
        <v>42</v>
      </c>
      <c r="C13" s="11"/>
    </row>
    <row r="14" spans="1:3" ht="15">
      <c r="A14" s="28" t="s">
        <v>60</v>
      </c>
      <c r="B14" s="3" t="s">
        <v>164</v>
      </c>
      <c r="C14" s="11">
        <v>1135404.15</v>
      </c>
    </row>
    <row r="15" spans="1:3" ht="15">
      <c r="A15" s="28" t="s">
        <v>61</v>
      </c>
      <c r="B15" s="3" t="s">
        <v>165</v>
      </c>
      <c r="C15" s="11">
        <v>224236.23</v>
      </c>
    </row>
    <row r="16" spans="1:3" ht="15">
      <c r="A16" s="28" t="s">
        <v>62</v>
      </c>
      <c r="B16" s="3" t="s">
        <v>166</v>
      </c>
      <c r="C16" s="11"/>
    </row>
    <row r="17" spans="1:3" ht="15">
      <c r="A17" s="28"/>
      <c r="B17" s="3" t="s">
        <v>41</v>
      </c>
      <c r="C17" s="11"/>
    </row>
    <row r="18" spans="1:3" ht="30">
      <c r="A18" s="28" t="s">
        <v>63</v>
      </c>
      <c r="B18" s="3" t="s">
        <v>167</v>
      </c>
      <c r="C18" s="11"/>
    </row>
    <row r="19" spans="1:3" ht="30">
      <c r="A19" s="28" t="s">
        <v>64</v>
      </c>
      <c r="B19" s="3" t="s">
        <v>168</v>
      </c>
      <c r="C19" s="11"/>
    </row>
    <row r="20" spans="1:3" ht="15">
      <c r="A20" s="28"/>
      <c r="B20" s="3" t="s">
        <v>42</v>
      </c>
      <c r="C20" s="11"/>
    </row>
    <row r="21" spans="1:3" ht="14.25" customHeight="1">
      <c r="A21" s="28" t="s">
        <v>65</v>
      </c>
      <c r="B21" s="3" t="s">
        <v>169</v>
      </c>
      <c r="C21" s="11"/>
    </row>
    <row r="22" spans="1:3" ht="14.25" customHeight="1">
      <c r="A22" s="28" t="s">
        <v>66</v>
      </c>
      <c r="B22" s="3" t="s">
        <v>170</v>
      </c>
      <c r="C22" s="11"/>
    </row>
    <row r="23" spans="1:3" ht="16.5" customHeight="1">
      <c r="A23" s="28" t="s">
        <v>67</v>
      </c>
      <c r="B23" s="3" t="s">
        <v>171</v>
      </c>
      <c r="C23" s="11"/>
    </row>
    <row r="24" spans="1:3" ht="15" customHeight="1">
      <c r="A24" s="28" t="s">
        <v>68</v>
      </c>
      <c r="B24" s="3" t="s">
        <v>172</v>
      </c>
      <c r="C24" s="11"/>
    </row>
    <row r="25" spans="1:3" ht="15">
      <c r="A25" s="28" t="s">
        <v>69</v>
      </c>
      <c r="B25" s="3" t="s">
        <v>173</v>
      </c>
      <c r="C25" s="11"/>
    </row>
    <row r="26" spans="1:3" ht="15.75" customHeight="1">
      <c r="A26" s="28" t="s">
        <v>70</v>
      </c>
      <c r="B26" s="3" t="s">
        <v>174</v>
      </c>
      <c r="C26" s="11"/>
    </row>
    <row r="27" spans="1:3" ht="15.75" customHeight="1">
      <c r="A27" s="28" t="s">
        <v>71</v>
      </c>
      <c r="B27" s="3" t="s">
        <v>175</v>
      </c>
      <c r="C27" s="11"/>
    </row>
    <row r="28" spans="1:3" ht="15">
      <c r="A28" s="28" t="s">
        <v>72</v>
      </c>
      <c r="B28" s="3" t="s">
        <v>176</v>
      </c>
      <c r="C28" s="11"/>
    </row>
    <row r="29" spans="1:3" ht="15">
      <c r="A29" s="28" t="s">
        <v>73</v>
      </c>
      <c r="B29" s="3" t="s">
        <v>177</v>
      </c>
      <c r="C29" s="11"/>
    </row>
    <row r="30" spans="1:3" ht="15">
      <c r="A30" s="28" t="s">
        <v>74</v>
      </c>
      <c r="B30" s="3" t="s">
        <v>178</v>
      </c>
      <c r="C30" s="11"/>
    </row>
    <row r="31" spans="1:3" ht="29.25" customHeight="1">
      <c r="A31" s="28" t="s">
        <v>75</v>
      </c>
      <c r="B31" s="3" t="s">
        <v>179</v>
      </c>
      <c r="C31" s="11"/>
    </row>
    <row r="32" spans="1:3" ht="15">
      <c r="A32" s="28"/>
      <c r="B32" s="3" t="s">
        <v>42</v>
      </c>
      <c r="C32" s="11"/>
    </row>
    <row r="33" spans="1:3" ht="14.25" customHeight="1">
      <c r="A33" s="28" t="s">
        <v>76</v>
      </c>
      <c r="B33" s="3" t="s">
        <v>169</v>
      </c>
      <c r="C33" s="11"/>
    </row>
    <row r="34" spans="1:3" ht="15.75" customHeight="1">
      <c r="A34" s="28" t="s">
        <v>77</v>
      </c>
      <c r="B34" s="3" t="s">
        <v>170</v>
      </c>
      <c r="C34" s="11"/>
    </row>
    <row r="35" spans="1:3" ht="15.75" customHeight="1">
      <c r="A35" s="28" t="s">
        <v>78</v>
      </c>
      <c r="B35" s="3" t="s">
        <v>171</v>
      </c>
      <c r="C35" s="11"/>
    </row>
    <row r="36" spans="1:3" ht="15">
      <c r="A36" s="28" t="s">
        <v>79</v>
      </c>
      <c r="B36" s="3" t="s">
        <v>180</v>
      </c>
      <c r="C36" s="11"/>
    </row>
    <row r="37" spans="1:3" ht="15">
      <c r="A37" s="28" t="s">
        <v>80</v>
      </c>
      <c r="B37" s="3" t="s">
        <v>173</v>
      </c>
      <c r="C37" s="11"/>
    </row>
    <row r="38" spans="1:3" ht="15">
      <c r="A38" s="27" t="s">
        <v>81</v>
      </c>
      <c r="B38" s="3" t="s">
        <v>174</v>
      </c>
      <c r="C38" s="11"/>
    </row>
    <row r="39" spans="1:3" ht="15">
      <c r="A39" s="27" t="s">
        <v>82</v>
      </c>
      <c r="B39" s="3" t="s">
        <v>181</v>
      </c>
      <c r="C39" s="11"/>
    </row>
    <row r="40" spans="1:3" ht="15">
      <c r="A40" s="27" t="s">
        <v>83</v>
      </c>
      <c r="B40" s="3" t="s">
        <v>176</v>
      </c>
      <c r="C40" s="11"/>
    </row>
    <row r="41" spans="1:3" ht="15">
      <c r="A41" s="27" t="s">
        <v>84</v>
      </c>
      <c r="B41" s="3" t="s">
        <v>177</v>
      </c>
      <c r="C41" s="11"/>
    </row>
    <row r="42" spans="1:3" ht="15">
      <c r="A42" s="27" t="s">
        <v>85</v>
      </c>
      <c r="B42" s="3" t="s">
        <v>178</v>
      </c>
      <c r="C42" s="11"/>
    </row>
    <row r="43" spans="1:3" ht="15">
      <c r="A43" s="27" t="s">
        <v>86</v>
      </c>
      <c r="B43" s="3" t="s">
        <v>187</v>
      </c>
      <c r="C43" s="11"/>
    </row>
    <row r="44" spans="1:3" ht="15">
      <c r="A44" s="27"/>
      <c r="B44" s="3" t="s">
        <v>41</v>
      </c>
      <c r="C44" s="11"/>
    </row>
    <row r="45" spans="1:3" ht="15.75" customHeight="1">
      <c r="A45" s="27" t="s">
        <v>87</v>
      </c>
      <c r="B45" s="3" t="s">
        <v>188</v>
      </c>
      <c r="C45" s="11"/>
    </row>
    <row r="46" spans="1:3" ht="30">
      <c r="A46" s="27" t="s">
        <v>88</v>
      </c>
      <c r="B46" s="3" t="s">
        <v>189</v>
      </c>
      <c r="C46" s="11"/>
    </row>
    <row r="47" spans="1:3" ht="15">
      <c r="A47" s="27"/>
      <c r="B47" s="3" t="s">
        <v>42</v>
      </c>
      <c r="C47" s="11"/>
    </row>
    <row r="48" spans="1:3" ht="15" customHeight="1">
      <c r="A48" s="27" t="s">
        <v>89</v>
      </c>
      <c r="B48" s="3" t="s">
        <v>190</v>
      </c>
      <c r="C48" s="11"/>
    </row>
    <row r="49" spans="1:3" ht="15">
      <c r="A49" s="27" t="s">
        <v>90</v>
      </c>
      <c r="B49" s="3" t="s">
        <v>191</v>
      </c>
      <c r="C49" s="11"/>
    </row>
    <row r="50" spans="1:3" ht="15">
      <c r="A50" s="27" t="s">
        <v>91</v>
      </c>
      <c r="B50" s="3" t="s">
        <v>192</v>
      </c>
      <c r="C50" s="11"/>
    </row>
    <row r="51" spans="1:3" ht="15">
      <c r="A51" s="27" t="s">
        <v>92</v>
      </c>
      <c r="B51" s="3" t="s">
        <v>193</v>
      </c>
      <c r="C51" s="11"/>
    </row>
    <row r="52" spans="1:3" ht="15" customHeight="1">
      <c r="A52" s="27" t="s">
        <v>93</v>
      </c>
      <c r="B52" s="3" t="s">
        <v>194</v>
      </c>
      <c r="C52" s="11"/>
    </row>
    <row r="53" spans="1:3" ht="15">
      <c r="A53" s="27" t="s">
        <v>94</v>
      </c>
      <c r="B53" s="3" t="s">
        <v>195</v>
      </c>
      <c r="C53" s="11"/>
    </row>
    <row r="54" spans="1:3" ht="15" customHeight="1">
      <c r="A54" s="27" t="s">
        <v>95</v>
      </c>
      <c r="B54" s="3" t="s">
        <v>196</v>
      </c>
      <c r="C54" s="11"/>
    </row>
    <row r="55" spans="1:3" ht="15.75" customHeight="1">
      <c r="A55" s="27" t="s">
        <v>96</v>
      </c>
      <c r="B55" s="3" t="s">
        <v>197</v>
      </c>
      <c r="C55" s="11"/>
    </row>
    <row r="56" spans="1:3" ht="15" customHeight="1">
      <c r="A56" s="27" t="s">
        <v>97</v>
      </c>
      <c r="B56" s="3" t="s">
        <v>198</v>
      </c>
      <c r="C56" s="11"/>
    </row>
    <row r="57" spans="1:3" ht="15.75" customHeight="1">
      <c r="A57" s="27" t="s">
        <v>98</v>
      </c>
      <c r="B57" s="3" t="s">
        <v>199</v>
      </c>
      <c r="C57" s="11"/>
    </row>
    <row r="58" spans="1:3" ht="15">
      <c r="A58" s="27" t="s">
        <v>99</v>
      </c>
      <c r="B58" s="3" t="s">
        <v>200</v>
      </c>
      <c r="C58" s="11"/>
    </row>
    <row r="59" spans="1:3" ht="15">
      <c r="A59" s="27" t="s">
        <v>100</v>
      </c>
      <c r="B59" s="3" t="s">
        <v>201</v>
      </c>
      <c r="C59" s="11">
        <v>306377.32</v>
      </c>
    </row>
    <row r="60" spans="1:3" ht="15" customHeight="1">
      <c r="A60" s="27" t="s">
        <v>101</v>
      </c>
      <c r="B60" s="3" t="s">
        <v>202</v>
      </c>
      <c r="C60" s="11"/>
    </row>
    <row r="61" spans="1:3" ht="45">
      <c r="A61" s="27" t="s">
        <v>102</v>
      </c>
      <c r="B61" s="3" t="s">
        <v>203</v>
      </c>
      <c r="C61" s="11"/>
    </row>
    <row r="62" spans="1:3" ht="15">
      <c r="A62" s="27"/>
      <c r="B62" s="3" t="s">
        <v>42</v>
      </c>
      <c r="C62" s="11"/>
    </row>
    <row r="63" spans="1:3" ht="15.75" customHeight="1">
      <c r="A63" s="27" t="s">
        <v>103</v>
      </c>
      <c r="B63" s="3" t="s">
        <v>190</v>
      </c>
      <c r="C63" s="11"/>
    </row>
    <row r="64" spans="1:3" ht="15">
      <c r="A64" s="27" t="s">
        <v>104</v>
      </c>
      <c r="B64" s="3" t="s">
        <v>191</v>
      </c>
      <c r="C64" s="11"/>
    </row>
    <row r="65" spans="1:3" ht="15">
      <c r="A65" s="27" t="s">
        <v>105</v>
      </c>
      <c r="B65" s="3" t="s">
        <v>192</v>
      </c>
      <c r="C65" s="11"/>
    </row>
    <row r="66" spans="1:3" ht="15">
      <c r="A66" s="27" t="s">
        <v>106</v>
      </c>
      <c r="B66" s="3" t="s">
        <v>193</v>
      </c>
      <c r="C66" s="11"/>
    </row>
    <row r="67" spans="1:3" ht="14.25" customHeight="1">
      <c r="A67" s="27" t="s">
        <v>107</v>
      </c>
      <c r="B67" s="3" t="s">
        <v>194</v>
      </c>
      <c r="C67" s="11"/>
    </row>
    <row r="68" spans="1:3" ht="15">
      <c r="A68" s="27" t="s">
        <v>108</v>
      </c>
      <c r="B68" s="3" t="s">
        <v>195</v>
      </c>
      <c r="C68" s="11"/>
    </row>
    <row r="69" spans="1:3" ht="14.25" customHeight="1">
      <c r="A69" s="27" t="s">
        <v>109</v>
      </c>
      <c r="B69" s="3" t="s">
        <v>196</v>
      </c>
      <c r="C69" s="11"/>
    </row>
    <row r="70" spans="1:3" ht="15" customHeight="1">
      <c r="A70" s="27" t="s">
        <v>110</v>
      </c>
      <c r="B70" s="3" t="s">
        <v>197</v>
      </c>
      <c r="C70" s="30"/>
    </row>
    <row r="71" spans="1:3" ht="15.75" customHeight="1">
      <c r="A71" s="27" t="s">
        <v>111</v>
      </c>
      <c r="B71" s="3" t="s">
        <v>198</v>
      </c>
      <c r="C71" s="11"/>
    </row>
    <row r="72" spans="1:5" ht="15.75" customHeight="1">
      <c r="A72" s="27" t="s">
        <v>112</v>
      </c>
      <c r="B72" s="3" t="s">
        <v>199</v>
      </c>
      <c r="C72" s="11">
        <v>255545.73</v>
      </c>
      <c r="E72" s="30"/>
    </row>
    <row r="73" spans="1:3" ht="15">
      <c r="A73" s="27" t="s">
        <v>113</v>
      </c>
      <c r="B73" s="3" t="s">
        <v>200</v>
      </c>
      <c r="C73" s="11"/>
    </row>
    <row r="74" spans="1:3" ht="15">
      <c r="A74" s="27" t="s">
        <v>114</v>
      </c>
      <c r="B74" s="3" t="s">
        <v>201</v>
      </c>
      <c r="C74" s="11"/>
    </row>
    <row r="75" spans="1:3" ht="16.5" customHeight="1">
      <c r="A75" s="27" t="s">
        <v>115</v>
      </c>
      <c r="B75" s="3" t="s">
        <v>202</v>
      </c>
      <c r="C75" s="11"/>
    </row>
  </sheetData>
  <sheetProtection/>
  <mergeCells count="1">
    <mergeCell ref="B1:C1"/>
  </mergeCells>
  <printOptions/>
  <pageMargins left="0.75" right="0.75" top="0.29" bottom="0.26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B107" sqref="B107"/>
    </sheetView>
  </sheetViews>
  <sheetFormatPr defaultColWidth="9.00390625" defaultRowHeight="12.75"/>
  <cols>
    <col min="1" max="1" width="6.75390625" style="5" customWidth="1"/>
    <col min="2" max="2" width="43.75390625" style="0" customWidth="1"/>
    <col min="3" max="3" width="11.75390625" style="4" customWidth="1"/>
    <col min="4" max="4" width="16.75390625" style="4" customWidth="1"/>
    <col min="5" max="5" width="15.75390625" style="4" customWidth="1"/>
    <col min="6" max="6" width="11.875" style="4" customWidth="1"/>
    <col min="8" max="8" width="16.875" style="0" customWidth="1"/>
  </cols>
  <sheetData>
    <row r="1" spans="1:6" ht="15.75">
      <c r="A1" s="43" t="s">
        <v>39</v>
      </c>
      <c r="B1" s="43"/>
      <c r="C1" s="43"/>
      <c r="D1" s="43"/>
      <c r="E1" s="43"/>
      <c r="F1" s="43"/>
    </row>
    <row r="3" spans="1:6" ht="26.25" customHeight="1">
      <c r="A3" s="44"/>
      <c r="B3" s="45" t="s">
        <v>0</v>
      </c>
      <c r="C3" s="46" t="s">
        <v>30</v>
      </c>
      <c r="D3" s="45" t="s">
        <v>1</v>
      </c>
      <c r="E3" s="45" t="s">
        <v>2</v>
      </c>
      <c r="F3" s="45"/>
    </row>
    <row r="4" spans="1:6" ht="78" customHeight="1">
      <c r="A4" s="44"/>
      <c r="B4" s="45"/>
      <c r="C4" s="46"/>
      <c r="D4" s="45"/>
      <c r="E4" s="12" t="s">
        <v>31</v>
      </c>
      <c r="F4" s="12" t="s">
        <v>32</v>
      </c>
    </row>
    <row r="5" spans="1:8" ht="30">
      <c r="A5" s="6">
        <v>1</v>
      </c>
      <c r="B5" s="3" t="s">
        <v>3</v>
      </c>
      <c r="C5" s="1" t="s">
        <v>4</v>
      </c>
      <c r="D5" s="11">
        <v>16847.41</v>
      </c>
      <c r="E5" s="11">
        <f>D5</f>
        <v>16847.41</v>
      </c>
      <c r="F5" s="11"/>
      <c r="H5" s="23"/>
    </row>
    <row r="6" spans="1:8" ht="15">
      <c r="A6" s="7">
        <v>2</v>
      </c>
      <c r="B6" s="2" t="s">
        <v>5</v>
      </c>
      <c r="C6" s="1" t="s">
        <v>4</v>
      </c>
      <c r="D6" s="11">
        <v>12096000</v>
      </c>
      <c r="E6" s="11">
        <f>IF(D6&gt;0,D6," ")</f>
        <v>12096000</v>
      </c>
      <c r="F6" s="11"/>
      <c r="H6" s="22"/>
    </row>
    <row r="7" spans="1:6" ht="15">
      <c r="A7" s="6"/>
      <c r="B7" s="3" t="s">
        <v>6</v>
      </c>
      <c r="C7" s="1" t="s">
        <v>4</v>
      </c>
      <c r="D7" s="11"/>
      <c r="E7" s="11" t="str">
        <f aca="true" t="shared" si="0" ref="E7:E70">IF(D7&gt;0,D7," ")</f>
        <v> </v>
      </c>
      <c r="F7" s="11"/>
    </row>
    <row r="8" spans="1:6" ht="29.25" customHeight="1">
      <c r="A8" s="6" t="s">
        <v>63</v>
      </c>
      <c r="B8" s="3" t="s">
        <v>36</v>
      </c>
      <c r="C8" s="1" t="s">
        <v>4</v>
      </c>
      <c r="D8" s="11">
        <f>D20+D25+D33+D34</f>
        <v>9350000</v>
      </c>
      <c r="E8" s="11">
        <f>D8</f>
        <v>9350000</v>
      </c>
      <c r="F8" s="11"/>
    </row>
    <row r="9" spans="1:6" ht="45" customHeight="1">
      <c r="A9" s="6" t="s">
        <v>64</v>
      </c>
      <c r="B9" s="3" t="s">
        <v>38</v>
      </c>
      <c r="C9" s="1" t="s">
        <v>4</v>
      </c>
      <c r="D9" s="11"/>
      <c r="E9" s="11" t="str">
        <f t="shared" si="0"/>
        <v> </v>
      </c>
      <c r="F9" s="11"/>
    </row>
    <row r="10" spans="1:6" ht="48" customHeight="1">
      <c r="A10" s="6" t="s">
        <v>75</v>
      </c>
      <c r="B10" s="3" t="s">
        <v>35</v>
      </c>
      <c r="C10" s="1" t="s">
        <v>4</v>
      </c>
      <c r="D10" s="11"/>
      <c r="E10" s="11" t="str">
        <f t="shared" si="0"/>
        <v> </v>
      </c>
      <c r="F10" s="11"/>
    </row>
    <row r="11" spans="1:6" ht="91.5" customHeight="1">
      <c r="A11" s="6" t="s">
        <v>119</v>
      </c>
      <c r="B11" s="3" t="s">
        <v>33</v>
      </c>
      <c r="C11" s="1" t="s">
        <v>4</v>
      </c>
      <c r="D11" s="11">
        <v>0</v>
      </c>
      <c r="E11" s="11" t="str">
        <f t="shared" si="0"/>
        <v> </v>
      </c>
      <c r="F11" s="11"/>
    </row>
    <row r="12" spans="1:6" ht="75">
      <c r="A12" s="6" t="s">
        <v>120</v>
      </c>
      <c r="B12" s="3" t="s">
        <v>37</v>
      </c>
      <c r="C12" s="1" t="s">
        <v>4</v>
      </c>
      <c r="D12" s="11"/>
      <c r="E12" s="11" t="str">
        <f t="shared" si="0"/>
        <v> </v>
      </c>
      <c r="F12" s="11"/>
    </row>
    <row r="13" spans="1:6" ht="15">
      <c r="A13" s="6" t="s">
        <v>121</v>
      </c>
      <c r="B13" s="3"/>
      <c r="C13" s="1"/>
      <c r="D13" s="11"/>
      <c r="E13" s="11"/>
      <c r="F13" s="11"/>
    </row>
    <row r="14" spans="1:6" ht="15">
      <c r="A14" s="6" t="s">
        <v>122</v>
      </c>
      <c r="B14" s="3" t="s">
        <v>34</v>
      </c>
      <c r="C14" s="1" t="s">
        <v>4</v>
      </c>
      <c r="D14" s="11">
        <v>0</v>
      </c>
      <c r="E14" s="11">
        <f>D14</f>
        <v>0</v>
      </c>
      <c r="F14" s="11"/>
    </row>
    <row r="15" spans="1:6" ht="30">
      <c r="A15" s="6" t="s">
        <v>123</v>
      </c>
      <c r="B15" s="3" t="s">
        <v>204</v>
      </c>
      <c r="C15" s="1" t="s">
        <v>4</v>
      </c>
      <c r="D15" s="11">
        <v>2710000</v>
      </c>
      <c r="E15" s="11">
        <f>D15</f>
        <v>2710000</v>
      </c>
      <c r="F15" s="11"/>
    </row>
    <row r="16" spans="1:6" ht="30">
      <c r="A16" s="6" t="s">
        <v>86</v>
      </c>
      <c r="B16" s="3" t="s">
        <v>7</v>
      </c>
      <c r="C16" s="1" t="s">
        <v>4</v>
      </c>
      <c r="D16" s="11"/>
      <c r="E16" s="11" t="str">
        <f t="shared" si="0"/>
        <v> </v>
      </c>
      <c r="F16" s="11"/>
    </row>
    <row r="17" spans="1:8" ht="15">
      <c r="A17" s="7" t="s">
        <v>124</v>
      </c>
      <c r="B17" s="2" t="s">
        <v>8</v>
      </c>
      <c r="C17" s="1">
        <v>900</v>
      </c>
      <c r="D17" s="11">
        <f>IF((D20+D25+D33+D34+D39+D44+D49+D54+D58+D63+D67+D75+D76+D81+D85+D93+D94)&gt;0,(D20+D25+D33+D34+D39+D44+D49+D54+D58+D63+D67+D75+D76+D81+D85+D93+D94)," ")</f>
        <v>12060000</v>
      </c>
      <c r="E17" s="11">
        <f t="shared" si="0"/>
        <v>12060000</v>
      </c>
      <c r="F17" s="11"/>
      <c r="H17" s="22"/>
    </row>
    <row r="18" spans="1:6" ht="15">
      <c r="A18" s="6"/>
      <c r="B18" s="3" t="s">
        <v>6</v>
      </c>
      <c r="C18" s="1"/>
      <c r="D18" s="11"/>
      <c r="E18" s="11" t="str">
        <f t="shared" si="0"/>
        <v> </v>
      </c>
      <c r="F18" s="11"/>
    </row>
    <row r="19" spans="1:6" ht="16.5" customHeight="1">
      <c r="A19" s="8" t="s">
        <v>125</v>
      </c>
      <c r="B19" s="40" t="s">
        <v>9</v>
      </c>
      <c r="C19" s="41"/>
      <c r="D19" s="41"/>
      <c r="E19" s="41"/>
      <c r="F19" s="42"/>
    </row>
    <row r="20" spans="1:6" ht="30">
      <c r="A20" s="6" t="s">
        <v>126</v>
      </c>
      <c r="B20" s="3" t="s">
        <v>10</v>
      </c>
      <c r="C20" s="1">
        <v>210</v>
      </c>
      <c r="D20" s="11">
        <f>SUM(D22:D24)</f>
        <v>7201312</v>
      </c>
      <c r="E20" s="11">
        <f t="shared" si="0"/>
        <v>7201312</v>
      </c>
      <c r="F20" s="11"/>
    </row>
    <row r="21" spans="1:6" ht="15">
      <c r="A21" s="6"/>
      <c r="B21" s="3" t="s">
        <v>11</v>
      </c>
      <c r="C21" s="1"/>
      <c r="D21" s="11"/>
      <c r="E21" s="11" t="str">
        <f t="shared" si="0"/>
        <v> </v>
      </c>
      <c r="F21" s="11"/>
    </row>
    <row r="22" spans="1:6" ht="15">
      <c r="A22" s="6"/>
      <c r="B22" s="3" t="s">
        <v>12</v>
      </c>
      <c r="C22" s="1">
        <v>211</v>
      </c>
      <c r="D22" s="11">
        <f>2276200+3254786</f>
        <v>5530986</v>
      </c>
      <c r="E22" s="11">
        <f>D22</f>
        <v>5530986</v>
      </c>
      <c r="F22" s="11"/>
    </row>
    <row r="23" spans="1:6" ht="15">
      <c r="A23" s="6"/>
      <c r="B23" s="3" t="s">
        <v>13</v>
      </c>
      <c r="C23" s="1">
        <v>212</v>
      </c>
      <c r="D23" s="11">
        <v>0</v>
      </c>
      <c r="E23" s="11" t="str">
        <f t="shared" si="0"/>
        <v> </v>
      </c>
      <c r="F23" s="11"/>
    </row>
    <row r="24" spans="1:6" ht="15">
      <c r="A24" s="6"/>
      <c r="B24" s="3" t="s">
        <v>14</v>
      </c>
      <c r="C24" s="1">
        <v>213</v>
      </c>
      <c r="D24" s="11">
        <f>687400+982926</f>
        <v>1670326</v>
      </c>
      <c r="E24" s="11">
        <f>D24</f>
        <v>1670326</v>
      </c>
      <c r="F24" s="11"/>
    </row>
    <row r="25" spans="1:6" ht="15">
      <c r="A25" s="6" t="s">
        <v>127</v>
      </c>
      <c r="B25" s="3" t="s">
        <v>15</v>
      </c>
      <c r="C25" s="1">
        <v>220</v>
      </c>
      <c r="D25" s="11">
        <f>SUM(D27:D32)</f>
        <v>1541360</v>
      </c>
      <c r="E25" s="11">
        <f t="shared" si="0"/>
        <v>1541360</v>
      </c>
      <c r="F25" s="11"/>
    </row>
    <row r="26" spans="1:6" ht="15">
      <c r="A26" s="6"/>
      <c r="B26" s="3" t="s">
        <v>11</v>
      </c>
      <c r="C26" s="1"/>
      <c r="D26" s="11"/>
      <c r="E26" s="11" t="str">
        <f t="shared" si="0"/>
        <v> </v>
      </c>
      <c r="F26" s="11"/>
    </row>
    <row r="27" spans="1:6" ht="15">
      <c r="A27" s="6"/>
      <c r="B27" s="3" t="s">
        <v>16</v>
      </c>
      <c r="C27" s="1">
        <v>221</v>
      </c>
      <c r="D27" s="11">
        <v>16000</v>
      </c>
      <c r="E27" s="11">
        <f t="shared" si="0"/>
        <v>16000</v>
      </c>
      <c r="F27" s="11"/>
    </row>
    <row r="28" spans="1:6" ht="15">
      <c r="A28" s="6"/>
      <c r="B28" s="3" t="s">
        <v>17</v>
      </c>
      <c r="C28" s="1">
        <v>222</v>
      </c>
      <c r="D28" s="11"/>
      <c r="E28" s="11" t="str">
        <f t="shared" si="0"/>
        <v> </v>
      </c>
      <c r="F28" s="11"/>
    </row>
    <row r="29" spans="1:6" ht="15">
      <c r="A29" s="6"/>
      <c r="B29" s="3" t="s">
        <v>18</v>
      </c>
      <c r="C29" s="1">
        <v>223</v>
      </c>
      <c r="D29" s="11">
        <f>810000+272580+153180</f>
        <v>1235760</v>
      </c>
      <c r="E29" s="11">
        <f t="shared" si="0"/>
        <v>1235760</v>
      </c>
      <c r="F29" s="11"/>
    </row>
    <row r="30" spans="1:6" ht="15">
      <c r="A30" s="6"/>
      <c r="B30" s="3" t="s">
        <v>19</v>
      </c>
      <c r="C30" s="1">
        <v>224</v>
      </c>
      <c r="D30" s="11"/>
      <c r="E30" s="11" t="str">
        <f t="shared" si="0"/>
        <v> </v>
      </c>
      <c r="F30" s="11"/>
    </row>
    <row r="31" spans="1:6" ht="15">
      <c r="A31" s="6"/>
      <c r="B31" s="3" t="s">
        <v>20</v>
      </c>
      <c r="C31" s="1">
        <v>225</v>
      </c>
      <c r="D31" s="11">
        <f>131410+158190</f>
        <v>289600</v>
      </c>
      <c r="E31" s="11">
        <f t="shared" si="0"/>
        <v>289600</v>
      </c>
      <c r="F31" s="11"/>
    </row>
    <row r="32" spans="1:6" ht="15">
      <c r="A32" s="6"/>
      <c r="B32" s="3" t="s">
        <v>21</v>
      </c>
      <c r="C32" s="1">
        <v>226</v>
      </c>
      <c r="D32" s="11">
        <v>0</v>
      </c>
      <c r="E32" s="11" t="str">
        <f t="shared" si="0"/>
        <v> </v>
      </c>
      <c r="F32" s="11"/>
    </row>
    <row r="33" spans="1:6" ht="15">
      <c r="A33" s="6" t="s">
        <v>128</v>
      </c>
      <c r="B33" s="3" t="s">
        <v>22</v>
      </c>
      <c r="C33" s="1">
        <v>290</v>
      </c>
      <c r="D33" s="11">
        <v>0</v>
      </c>
      <c r="E33" s="11" t="str">
        <f t="shared" si="0"/>
        <v> </v>
      </c>
      <c r="F33" s="11"/>
    </row>
    <row r="34" spans="1:6" ht="15">
      <c r="A34" s="6" t="s">
        <v>129</v>
      </c>
      <c r="B34" s="3" t="s">
        <v>23</v>
      </c>
      <c r="C34" s="1">
        <v>300</v>
      </c>
      <c r="D34" s="11">
        <f>D36+D37</f>
        <v>607328</v>
      </c>
      <c r="E34" s="11">
        <f t="shared" si="0"/>
        <v>607328</v>
      </c>
      <c r="F34" s="11"/>
    </row>
    <row r="35" spans="1:6" ht="15">
      <c r="A35" s="6"/>
      <c r="B35" s="3" t="s">
        <v>11</v>
      </c>
      <c r="C35" s="1"/>
      <c r="D35" s="11"/>
      <c r="E35" s="11" t="str">
        <f t="shared" si="0"/>
        <v> </v>
      </c>
      <c r="F35" s="11"/>
    </row>
    <row r="36" spans="1:6" ht="15">
      <c r="A36" s="6"/>
      <c r="B36" s="3" t="s">
        <v>24</v>
      </c>
      <c r="C36" s="1">
        <v>310</v>
      </c>
      <c r="D36" s="11"/>
      <c r="E36" s="11" t="str">
        <f t="shared" si="0"/>
        <v> </v>
      </c>
      <c r="F36" s="11"/>
    </row>
    <row r="37" spans="1:8" ht="16.5" customHeight="1">
      <c r="A37" s="6"/>
      <c r="B37" s="3" t="s">
        <v>25</v>
      </c>
      <c r="C37" s="1">
        <v>340</v>
      </c>
      <c r="D37" s="11">
        <f>394700+212628</f>
        <v>607328</v>
      </c>
      <c r="E37" s="11">
        <f t="shared" si="0"/>
        <v>607328</v>
      </c>
      <c r="F37" s="11"/>
      <c r="H37" s="22"/>
    </row>
    <row r="38" spans="1:6" ht="32.25" customHeight="1">
      <c r="A38" s="8" t="s">
        <v>130</v>
      </c>
      <c r="B38" s="40" t="s">
        <v>44</v>
      </c>
      <c r="C38" s="41"/>
      <c r="D38" s="41"/>
      <c r="E38" s="41"/>
      <c r="F38" s="42"/>
    </row>
    <row r="39" spans="1:6" ht="30">
      <c r="A39" s="6" t="s">
        <v>131</v>
      </c>
      <c r="B39" s="3" t="s">
        <v>10</v>
      </c>
      <c r="C39" s="1">
        <v>210</v>
      </c>
      <c r="D39" s="11">
        <f>SUM(D41:D42)</f>
        <v>0</v>
      </c>
      <c r="E39" s="11" t="str">
        <f t="shared" si="0"/>
        <v> </v>
      </c>
      <c r="F39" s="11"/>
    </row>
    <row r="40" spans="1:6" ht="15">
      <c r="A40" s="6"/>
      <c r="B40" s="3" t="s">
        <v>11</v>
      </c>
      <c r="C40" s="1"/>
      <c r="D40" s="11"/>
      <c r="E40" s="11" t="str">
        <f t="shared" si="0"/>
        <v> </v>
      </c>
      <c r="F40" s="11"/>
    </row>
    <row r="41" spans="1:6" ht="15">
      <c r="A41" s="6"/>
      <c r="B41" s="3" t="s">
        <v>12</v>
      </c>
      <c r="C41" s="1">
        <v>211</v>
      </c>
      <c r="D41" s="11"/>
      <c r="E41" s="11" t="str">
        <f t="shared" si="0"/>
        <v> </v>
      </c>
      <c r="F41" s="11"/>
    </row>
    <row r="42" spans="1:6" ht="15">
      <c r="A42" s="6"/>
      <c r="B42" s="3" t="s">
        <v>14</v>
      </c>
      <c r="C42" s="1">
        <v>213</v>
      </c>
      <c r="D42" s="11"/>
      <c r="E42" s="11" t="str">
        <f t="shared" si="0"/>
        <v> </v>
      </c>
      <c r="F42" s="11"/>
    </row>
    <row r="43" spans="1:6" ht="30" customHeight="1">
      <c r="A43" s="8" t="s">
        <v>132</v>
      </c>
      <c r="B43" s="40" t="s">
        <v>45</v>
      </c>
      <c r="C43" s="41"/>
      <c r="D43" s="41"/>
      <c r="E43" s="41"/>
      <c r="F43" s="42"/>
    </row>
    <row r="44" spans="1:6" ht="30">
      <c r="A44" s="6" t="s">
        <v>133</v>
      </c>
      <c r="B44" s="3" t="s">
        <v>10</v>
      </c>
      <c r="C44" s="1">
        <v>210</v>
      </c>
      <c r="D44" s="11">
        <f>SUM(D46:D47)</f>
        <v>0</v>
      </c>
      <c r="E44" s="11" t="str">
        <f t="shared" si="0"/>
        <v> </v>
      </c>
      <c r="F44" s="11"/>
    </row>
    <row r="45" spans="1:6" ht="15">
      <c r="A45" s="6"/>
      <c r="B45" s="3" t="s">
        <v>11</v>
      </c>
      <c r="C45" s="1"/>
      <c r="D45" s="11"/>
      <c r="E45" s="11" t="str">
        <f t="shared" si="0"/>
        <v> </v>
      </c>
      <c r="F45" s="11"/>
    </row>
    <row r="46" spans="1:6" ht="15">
      <c r="A46" s="6"/>
      <c r="B46" s="3" t="s">
        <v>12</v>
      </c>
      <c r="C46" s="1">
        <v>211</v>
      </c>
      <c r="D46" s="11"/>
      <c r="E46" s="11" t="str">
        <f t="shared" si="0"/>
        <v> </v>
      </c>
      <c r="F46" s="11"/>
    </row>
    <row r="47" spans="1:6" ht="15">
      <c r="A47" s="6"/>
      <c r="B47" s="3" t="s">
        <v>14</v>
      </c>
      <c r="C47" s="1">
        <v>213</v>
      </c>
      <c r="D47" s="11"/>
      <c r="E47" s="11" t="str">
        <f t="shared" si="0"/>
        <v> </v>
      </c>
      <c r="F47" s="11"/>
    </row>
    <row r="48" spans="1:6" ht="30.75" customHeight="1">
      <c r="A48" s="8" t="s">
        <v>134</v>
      </c>
      <c r="B48" s="40" t="s">
        <v>46</v>
      </c>
      <c r="C48" s="41"/>
      <c r="D48" s="41"/>
      <c r="E48" s="41"/>
      <c r="F48" s="42"/>
    </row>
    <row r="49" spans="1:6" ht="30">
      <c r="A49" s="6" t="s">
        <v>135</v>
      </c>
      <c r="B49" s="3" t="s">
        <v>10</v>
      </c>
      <c r="C49" s="1">
        <v>210</v>
      </c>
      <c r="D49" s="11">
        <f>SUM(D51:D52)</f>
        <v>0</v>
      </c>
      <c r="E49" s="11" t="str">
        <f t="shared" si="0"/>
        <v> </v>
      </c>
      <c r="F49" s="11"/>
    </row>
    <row r="50" spans="1:6" ht="15">
      <c r="A50" s="6"/>
      <c r="B50" s="3" t="s">
        <v>11</v>
      </c>
      <c r="C50" s="1"/>
      <c r="D50" s="11"/>
      <c r="E50" s="11" t="str">
        <f t="shared" si="0"/>
        <v> </v>
      </c>
      <c r="F50" s="11"/>
    </row>
    <row r="51" spans="1:6" ht="15">
      <c r="A51" s="6"/>
      <c r="B51" s="3" t="s">
        <v>12</v>
      </c>
      <c r="C51" s="1">
        <v>211</v>
      </c>
      <c r="D51" s="11"/>
      <c r="E51" s="11" t="str">
        <f t="shared" si="0"/>
        <v> </v>
      </c>
      <c r="F51" s="11"/>
    </row>
    <row r="52" spans="1:6" ht="15">
      <c r="A52" s="6"/>
      <c r="B52" s="3" t="s">
        <v>14</v>
      </c>
      <c r="C52" s="1">
        <v>213</v>
      </c>
      <c r="D52" s="11"/>
      <c r="E52" s="11" t="str">
        <f t="shared" si="0"/>
        <v> </v>
      </c>
      <c r="F52" s="11"/>
    </row>
    <row r="53" spans="1:6" ht="31.5" customHeight="1">
      <c r="A53" s="8" t="s">
        <v>136</v>
      </c>
      <c r="B53" s="40" t="s">
        <v>47</v>
      </c>
      <c r="C53" s="41"/>
      <c r="D53" s="41"/>
      <c r="E53" s="41"/>
      <c r="F53" s="42"/>
    </row>
    <row r="54" spans="1:6" ht="15">
      <c r="A54" s="6" t="s">
        <v>137</v>
      </c>
      <c r="B54" s="3" t="s">
        <v>15</v>
      </c>
      <c r="C54" s="1">
        <v>220</v>
      </c>
      <c r="D54" s="11">
        <f>SUM(D56:D57)</f>
        <v>0</v>
      </c>
      <c r="E54" s="11" t="str">
        <f t="shared" si="0"/>
        <v> </v>
      </c>
      <c r="F54" s="11"/>
    </row>
    <row r="55" spans="1:6" ht="15">
      <c r="A55" s="6"/>
      <c r="B55" s="3" t="s">
        <v>11</v>
      </c>
      <c r="C55" s="1"/>
      <c r="D55" s="11"/>
      <c r="E55" s="11" t="str">
        <f t="shared" si="0"/>
        <v> </v>
      </c>
      <c r="F55" s="11"/>
    </row>
    <row r="56" spans="1:6" ht="15">
      <c r="A56" s="6"/>
      <c r="B56" s="3" t="s">
        <v>20</v>
      </c>
      <c r="C56" s="1">
        <v>225</v>
      </c>
      <c r="D56" s="11"/>
      <c r="E56" s="11" t="str">
        <f t="shared" si="0"/>
        <v> </v>
      </c>
      <c r="F56" s="11"/>
    </row>
    <row r="57" spans="1:6" ht="15">
      <c r="A57" s="6"/>
      <c r="B57" s="3" t="s">
        <v>21</v>
      </c>
      <c r="C57" s="1">
        <v>226</v>
      </c>
      <c r="D57" s="11"/>
      <c r="E57" s="11" t="str">
        <f t="shared" si="0"/>
        <v> </v>
      </c>
      <c r="F57" s="11"/>
    </row>
    <row r="58" spans="1:6" ht="15">
      <c r="A58" s="6" t="s">
        <v>138</v>
      </c>
      <c r="B58" s="3" t="s">
        <v>23</v>
      </c>
      <c r="C58" s="1">
        <v>300</v>
      </c>
      <c r="D58" s="11">
        <f>SUM(D60:D61)</f>
        <v>0</v>
      </c>
      <c r="E58" s="11" t="str">
        <f t="shared" si="0"/>
        <v> </v>
      </c>
      <c r="F58" s="11"/>
    </row>
    <row r="59" spans="1:6" ht="15">
      <c r="A59" s="6"/>
      <c r="B59" s="3" t="s">
        <v>11</v>
      </c>
      <c r="C59" s="1"/>
      <c r="D59" s="11"/>
      <c r="E59" s="11" t="str">
        <f t="shared" si="0"/>
        <v> </v>
      </c>
      <c r="F59" s="11"/>
    </row>
    <row r="60" spans="1:6" ht="15">
      <c r="A60" s="6"/>
      <c r="B60" s="3" t="s">
        <v>24</v>
      </c>
      <c r="C60" s="1">
        <v>310</v>
      </c>
      <c r="D60" s="11"/>
      <c r="E60" s="11" t="str">
        <f t="shared" si="0"/>
        <v> </v>
      </c>
      <c r="F60" s="11"/>
    </row>
    <row r="61" spans="1:6" ht="16.5" customHeight="1">
      <c r="A61" s="6"/>
      <c r="B61" s="3" t="s">
        <v>25</v>
      </c>
      <c r="C61" s="1">
        <v>340</v>
      </c>
      <c r="D61" s="11"/>
      <c r="E61" s="11" t="str">
        <f t="shared" si="0"/>
        <v> </v>
      </c>
      <c r="F61" s="11"/>
    </row>
    <row r="62" spans="1:6" ht="46.5" customHeight="1">
      <c r="A62" s="8" t="s">
        <v>139</v>
      </c>
      <c r="B62" s="40" t="s">
        <v>48</v>
      </c>
      <c r="C62" s="41"/>
      <c r="D62" s="41"/>
      <c r="E62" s="41"/>
      <c r="F62" s="42"/>
    </row>
    <row r="63" spans="1:6" ht="15">
      <c r="A63" s="6" t="s">
        <v>140</v>
      </c>
      <c r="B63" s="3" t="s">
        <v>23</v>
      </c>
      <c r="C63" s="1">
        <v>300</v>
      </c>
      <c r="D63" s="11">
        <f>SUM(D65)</f>
        <v>0</v>
      </c>
      <c r="E63" s="11" t="str">
        <f t="shared" si="0"/>
        <v> </v>
      </c>
      <c r="F63" s="11"/>
    </row>
    <row r="64" spans="1:6" ht="15">
      <c r="A64" s="6"/>
      <c r="B64" s="3" t="s">
        <v>11</v>
      </c>
      <c r="C64" s="1"/>
      <c r="D64" s="11"/>
      <c r="E64" s="11" t="str">
        <f t="shared" si="0"/>
        <v> </v>
      </c>
      <c r="F64" s="11"/>
    </row>
    <row r="65" spans="1:6" ht="16.5" customHeight="1">
      <c r="A65" s="6"/>
      <c r="B65" s="3" t="s">
        <v>25</v>
      </c>
      <c r="C65" s="1">
        <v>340</v>
      </c>
      <c r="D65" s="11">
        <v>0</v>
      </c>
      <c r="E65" s="11" t="str">
        <f t="shared" si="0"/>
        <v> </v>
      </c>
      <c r="F65" s="11"/>
    </row>
    <row r="66" spans="1:6" ht="15">
      <c r="A66" s="20" t="s">
        <v>141</v>
      </c>
      <c r="B66" s="38" t="s">
        <v>182</v>
      </c>
      <c r="C66" s="38"/>
      <c r="D66" s="38"/>
      <c r="E66" s="38"/>
      <c r="F66" s="39"/>
    </row>
    <row r="67" spans="1:6" ht="15">
      <c r="A67" s="6" t="s">
        <v>142</v>
      </c>
      <c r="B67" s="3" t="s">
        <v>15</v>
      </c>
      <c r="C67" s="1">
        <v>220</v>
      </c>
      <c r="D67" s="11">
        <f>SUM(D69:D74)</f>
        <v>0</v>
      </c>
      <c r="E67" s="11" t="str">
        <f t="shared" si="0"/>
        <v> </v>
      </c>
      <c r="F67" s="21"/>
    </row>
    <row r="68" spans="1:6" ht="15">
      <c r="A68" s="8"/>
      <c r="B68" s="3" t="s">
        <v>11</v>
      </c>
      <c r="C68" s="1"/>
      <c r="D68" s="11"/>
      <c r="E68" s="11" t="str">
        <f t="shared" si="0"/>
        <v> </v>
      </c>
      <c r="F68" s="21"/>
    </row>
    <row r="69" spans="1:6" ht="15">
      <c r="A69" s="8"/>
      <c r="B69" s="3" t="s">
        <v>16</v>
      </c>
      <c r="C69" s="1">
        <v>221</v>
      </c>
      <c r="D69" s="11"/>
      <c r="E69" s="11" t="str">
        <f t="shared" si="0"/>
        <v> </v>
      </c>
      <c r="F69" s="21"/>
    </row>
    <row r="70" spans="1:6" ht="15">
      <c r="A70" s="8"/>
      <c r="B70" s="3" t="s">
        <v>17</v>
      </c>
      <c r="C70" s="1">
        <v>222</v>
      </c>
      <c r="D70" s="11"/>
      <c r="E70" s="11" t="str">
        <f t="shared" si="0"/>
        <v> </v>
      </c>
      <c r="F70" s="21"/>
    </row>
    <row r="71" spans="1:6" ht="15">
      <c r="A71" s="8"/>
      <c r="B71" s="3" t="s">
        <v>18</v>
      </c>
      <c r="C71" s="1">
        <v>223</v>
      </c>
      <c r="D71" s="11"/>
      <c r="E71" s="11" t="str">
        <f aca="true" t="shared" si="1" ref="E71:E99">IF(D71&gt;0,D71," ")</f>
        <v> </v>
      </c>
      <c r="F71" s="21"/>
    </row>
    <row r="72" spans="1:6" ht="15">
      <c r="A72" s="8"/>
      <c r="B72" s="3" t="s">
        <v>26</v>
      </c>
      <c r="C72" s="1">
        <v>224</v>
      </c>
      <c r="D72" s="11"/>
      <c r="E72" s="11" t="str">
        <f t="shared" si="1"/>
        <v> </v>
      </c>
      <c r="F72" s="21"/>
    </row>
    <row r="73" spans="1:6" ht="15">
      <c r="A73" s="8"/>
      <c r="B73" s="3" t="s">
        <v>20</v>
      </c>
      <c r="C73" s="1">
        <v>225</v>
      </c>
      <c r="D73" s="11"/>
      <c r="E73" s="11" t="str">
        <f t="shared" si="1"/>
        <v> </v>
      </c>
      <c r="F73" s="21"/>
    </row>
    <row r="74" spans="1:6" ht="15">
      <c r="A74" s="8"/>
      <c r="B74" s="3" t="s">
        <v>21</v>
      </c>
      <c r="C74" s="1">
        <v>226</v>
      </c>
      <c r="D74" s="11">
        <v>0</v>
      </c>
      <c r="E74" s="11" t="str">
        <f t="shared" si="1"/>
        <v> </v>
      </c>
      <c r="F74" s="21"/>
    </row>
    <row r="75" spans="1:6" ht="15">
      <c r="A75" s="8"/>
      <c r="B75" s="3" t="s">
        <v>22</v>
      </c>
      <c r="C75" s="1">
        <v>290</v>
      </c>
      <c r="D75" s="11"/>
      <c r="E75" s="11" t="str">
        <f t="shared" si="1"/>
        <v> </v>
      </c>
      <c r="F75" s="21"/>
    </row>
    <row r="76" spans="1:6" ht="15">
      <c r="A76" s="6" t="s">
        <v>183</v>
      </c>
      <c r="B76" s="3" t="s">
        <v>23</v>
      </c>
      <c r="C76" s="1">
        <v>300</v>
      </c>
      <c r="D76" s="11"/>
      <c r="E76" s="11" t="str">
        <f t="shared" si="1"/>
        <v> </v>
      </c>
      <c r="F76" s="21"/>
    </row>
    <row r="77" spans="1:6" ht="15">
      <c r="A77" s="8"/>
      <c r="B77" s="3" t="s">
        <v>11</v>
      </c>
      <c r="C77" s="1"/>
      <c r="D77" s="11"/>
      <c r="E77" s="11" t="str">
        <f t="shared" si="1"/>
        <v> </v>
      </c>
      <c r="F77" s="21"/>
    </row>
    <row r="78" spans="1:6" ht="15">
      <c r="A78" s="6"/>
      <c r="B78" s="3" t="s">
        <v>24</v>
      </c>
      <c r="C78" s="1">
        <v>310</v>
      </c>
      <c r="D78" s="11"/>
      <c r="E78" s="11"/>
      <c r="F78" s="11"/>
    </row>
    <row r="79" spans="1:6" ht="15.75" customHeight="1">
      <c r="A79" s="6"/>
      <c r="B79" s="3" t="s">
        <v>25</v>
      </c>
      <c r="C79" s="1">
        <v>340</v>
      </c>
      <c r="D79" s="11"/>
      <c r="E79" s="11" t="str">
        <f t="shared" si="1"/>
        <v> </v>
      </c>
      <c r="F79" s="11"/>
    </row>
    <row r="80" spans="1:6" ht="47.25" customHeight="1">
      <c r="A80" s="8" t="s">
        <v>143</v>
      </c>
      <c r="B80" s="40" t="s">
        <v>49</v>
      </c>
      <c r="C80" s="41"/>
      <c r="D80" s="41"/>
      <c r="E80" s="41"/>
      <c r="F80" s="42"/>
    </row>
    <row r="81" spans="1:6" ht="15">
      <c r="A81" s="6" t="s">
        <v>144</v>
      </c>
      <c r="B81" s="3" t="s">
        <v>23</v>
      </c>
      <c r="C81" s="1">
        <v>300</v>
      </c>
      <c r="D81" s="11">
        <f>SUM(D83)</f>
        <v>0</v>
      </c>
      <c r="E81" s="11" t="str">
        <f t="shared" si="1"/>
        <v> </v>
      </c>
      <c r="F81" s="11"/>
    </row>
    <row r="82" spans="1:6" ht="15">
      <c r="A82" s="6"/>
      <c r="B82" s="3" t="s">
        <v>11</v>
      </c>
      <c r="C82" s="1"/>
      <c r="D82" s="11"/>
      <c r="E82" s="11" t="str">
        <f t="shared" si="1"/>
        <v> </v>
      </c>
      <c r="F82" s="11"/>
    </row>
    <row r="83" spans="1:6" ht="18" customHeight="1">
      <c r="A83" s="6"/>
      <c r="B83" s="3" t="s">
        <v>25</v>
      </c>
      <c r="C83" s="1">
        <v>340</v>
      </c>
      <c r="D83" s="11"/>
      <c r="E83" s="11" t="str">
        <f t="shared" si="1"/>
        <v> </v>
      </c>
      <c r="F83" s="11"/>
    </row>
    <row r="84" spans="1:6" ht="18" customHeight="1">
      <c r="A84" s="8" t="s">
        <v>145</v>
      </c>
      <c r="B84" s="40" t="s">
        <v>27</v>
      </c>
      <c r="C84" s="41"/>
      <c r="D84" s="41"/>
      <c r="E84" s="41"/>
      <c r="F84" s="42"/>
    </row>
    <row r="85" spans="1:6" ht="15">
      <c r="A85" s="6" t="s">
        <v>146</v>
      </c>
      <c r="B85" s="3" t="s">
        <v>15</v>
      </c>
      <c r="C85" s="1">
        <v>220</v>
      </c>
      <c r="D85" s="11">
        <f>SUM(D87:D92)</f>
        <v>350000</v>
      </c>
      <c r="E85" s="11">
        <f t="shared" si="1"/>
        <v>350000</v>
      </c>
      <c r="F85" s="11"/>
    </row>
    <row r="86" spans="1:6" ht="15">
      <c r="A86" s="6"/>
      <c r="B86" s="3" t="s">
        <v>11</v>
      </c>
      <c r="C86" s="1"/>
      <c r="D86" s="11"/>
      <c r="E86" s="11" t="str">
        <f t="shared" si="1"/>
        <v> </v>
      </c>
      <c r="F86" s="11"/>
    </row>
    <row r="87" spans="1:6" ht="15">
      <c r="A87" s="6"/>
      <c r="B87" s="3" t="s">
        <v>16</v>
      </c>
      <c r="C87" s="1">
        <v>221</v>
      </c>
      <c r="D87" s="11">
        <v>0</v>
      </c>
      <c r="E87" s="11" t="str">
        <f t="shared" si="1"/>
        <v> </v>
      </c>
      <c r="F87" s="11"/>
    </row>
    <row r="88" spans="1:6" ht="15">
      <c r="A88" s="6"/>
      <c r="B88" s="3" t="s">
        <v>17</v>
      </c>
      <c r="C88" s="1">
        <v>222</v>
      </c>
      <c r="D88" s="11"/>
      <c r="E88" s="11" t="str">
        <f t="shared" si="1"/>
        <v> </v>
      </c>
      <c r="F88" s="11"/>
    </row>
    <row r="89" spans="1:6" ht="15">
      <c r="A89" s="6"/>
      <c r="B89" s="3" t="s">
        <v>18</v>
      </c>
      <c r="C89" s="1">
        <v>223</v>
      </c>
      <c r="D89" s="11"/>
      <c r="E89" s="11" t="str">
        <f t="shared" si="1"/>
        <v> </v>
      </c>
      <c r="F89" s="11"/>
    </row>
    <row r="90" spans="1:6" ht="15">
      <c r="A90" s="6"/>
      <c r="B90" s="3" t="s">
        <v>26</v>
      </c>
      <c r="C90" s="1">
        <v>224</v>
      </c>
      <c r="D90" s="11"/>
      <c r="E90" s="11" t="str">
        <f t="shared" si="1"/>
        <v> </v>
      </c>
      <c r="F90" s="11"/>
    </row>
    <row r="91" spans="1:6" ht="15">
      <c r="A91" s="6"/>
      <c r="B91" s="3" t="s">
        <v>20</v>
      </c>
      <c r="C91" s="1">
        <v>225</v>
      </c>
      <c r="D91" s="11">
        <v>180000</v>
      </c>
      <c r="E91" s="11">
        <f t="shared" si="1"/>
        <v>180000</v>
      </c>
      <c r="F91" s="11"/>
    </row>
    <row r="92" spans="1:6" ht="15">
      <c r="A92" s="6"/>
      <c r="B92" s="3" t="s">
        <v>21</v>
      </c>
      <c r="C92" s="1">
        <v>226</v>
      </c>
      <c r="D92" s="11">
        <v>170000</v>
      </c>
      <c r="E92" s="11">
        <f t="shared" si="1"/>
        <v>170000</v>
      </c>
      <c r="F92" s="11"/>
    </row>
    <row r="93" spans="1:6" ht="15">
      <c r="A93" s="6" t="s">
        <v>147</v>
      </c>
      <c r="B93" s="3" t="s">
        <v>22</v>
      </c>
      <c r="C93" s="1">
        <v>290</v>
      </c>
      <c r="D93" s="11">
        <v>10000</v>
      </c>
      <c r="E93" s="11">
        <f t="shared" si="1"/>
        <v>10000</v>
      </c>
      <c r="F93" s="11"/>
    </row>
    <row r="94" spans="1:6" ht="15">
      <c r="A94" s="6" t="s">
        <v>148</v>
      </c>
      <c r="B94" s="3" t="s">
        <v>23</v>
      </c>
      <c r="C94" s="1">
        <v>300</v>
      </c>
      <c r="D94" s="11">
        <f>SUM(D96:D97)</f>
        <v>2350000</v>
      </c>
      <c r="E94" s="11">
        <f t="shared" si="1"/>
        <v>2350000</v>
      </c>
      <c r="F94" s="11"/>
    </row>
    <row r="95" spans="1:6" ht="15">
      <c r="A95" s="6"/>
      <c r="B95" s="3" t="s">
        <v>11</v>
      </c>
      <c r="C95" s="1"/>
      <c r="D95" s="11"/>
      <c r="E95" s="11" t="str">
        <f t="shared" si="1"/>
        <v> </v>
      </c>
      <c r="F95" s="11"/>
    </row>
    <row r="96" spans="1:6" ht="15">
      <c r="A96" s="6"/>
      <c r="B96" s="3" t="s">
        <v>24</v>
      </c>
      <c r="C96" s="1">
        <v>310</v>
      </c>
      <c r="D96" s="11">
        <v>150000</v>
      </c>
      <c r="E96" s="11">
        <f t="shared" si="1"/>
        <v>150000</v>
      </c>
      <c r="F96" s="11"/>
    </row>
    <row r="97" spans="1:6" ht="15.75" customHeight="1">
      <c r="A97" s="6"/>
      <c r="B97" s="3" t="s">
        <v>25</v>
      </c>
      <c r="C97" s="1">
        <v>340</v>
      </c>
      <c r="D97" s="11">
        <v>2200000</v>
      </c>
      <c r="E97" s="11">
        <f t="shared" si="1"/>
        <v>2200000</v>
      </c>
      <c r="F97" s="11"/>
    </row>
    <row r="98" spans="1:6" ht="15">
      <c r="A98" s="6"/>
      <c r="B98" s="3" t="s">
        <v>28</v>
      </c>
      <c r="C98" s="1"/>
      <c r="D98" s="11"/>
      <c r="E98" s="11" t="str">
        <f t="shared" si="1"/>
        <v> </v>
      </c>
      <c r="F98" s="11"/>
    </row>
    <row r="99" spans="1:6" ht="15">
      <c r="A99" s="7">
        <v>5</v>
      </c>
      <c r="B99" s="2" t="s">
        <v>29</v>
      </c>
      <c r="C99" s="1" t="s">
        <v>4</v>
      </c>
      <c r="D99" s="11"/>
      <c r="E99" s="11" t="str">
        <f t="shared" si="1"/>
        <v> </v>
      </c>
      <c r="F99" s="11"/>
    </row>
    <row r="102" spans="2:5" ht="15">
      <c r="B102" s="24" t="s">
        <v>184</v>
      </c>
      <c r="C102" s="25"/>
      <c r="D102" s="25"/>
      <c r="E102" s="25" t="s">
        <v>213</v>
      </c>
    </row>
    <row r="103" spans="2:5" ht="15">
      <c r="B103" s="24" t="s">
        <v>185</v>
      </c>
      <c r="C103" s="25"/>
      <c r="D103" s="25"/>
      <c r="E103" s="25"/>
    </row>
    <row r="104" spans="2:5" ht="15">
      <c r="B104" s="24"/>
      <c r="C104" s="25"/>
      <c r="D104" s="25"/>
      <c r="E104" s="25"/>
    </row>
    <row r="105" spans="2:5" ht="15">
      <c r="B105" s="24" t="s">
        <v>186</v>
      </c>
      <c r="C105" s="25"/>
      <c r="D105" s="25"/>
      <c r="E105" s="25" t="s">
        <v>214</v>
      </c>
    </row>
    <row r="106" spans="2:5" ht="15">
      <c r="B106" s="24"/>
      <c r="C106" s="25"/>
      <c r="D106" s="25"/>
      <c r="E106" s="25"/>
    </row>
    <row r="107" spans="2:5" ht="15">
      <c r="B107" s="24" t="s">
        <v>218</v>
      </c>
      <c r="C107" s="25"/>
      <c r="D107" s="25"/>
      <c r="E107" s="25"/>
    </row>
  </sheetData>
  <sheetProtection/>
  <mergeCells count="15">
    <mergeCell ref="A1:F1"/>
    <mergeCell ref="A3:A4"/>
    <mergeCell ref="B3:B4"/>
    <mergeCell ref="C3:C4"/>
    <mergeCell ref="D3:D4"/>
    <mergeCell ref="E3:F3"/>
    <mergeCell ref="B66:F66"/>
    <mergeCell ref="B80:F80"/>
    <mergeCell ref="B84:F84"/>
    <mergeCell ref="B19:F19"/>
    <mergeCell ref="B38:F38"/>
    <mergeCell ref="B43:F43"/>
    <mergeCell ref="B48:F48"/>
    <mergeCell ref="B53:F53"/>
    <mergeCell ref="B62:F62"/>
  </mergeCells>
  <printOptions/>
  <pageMargins left="0.16" right="0.12" top="0.75" bottom="0.75" header="0.3" footer="0.3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Полина</cp:lastModifiedBy>
  <cp:lastPrinted>2016-01-02T10:31:58Z</cp:lastPrinted>
  <dcterms:created xsi:type="dcterms:W3CDTF">2012-03-13T11:08:05Z</dcterms:created>
  <dcterms:modified xsi:type="dcterms:W3CDTF">2016-01-02T10:32:14Z</dcterms:modified>
  <cp:category/>
  <cp:version/>
  <cp:contentType/>
  <cp:contentStatus/>
</cp:coreProperties>
</file>